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7635" yWindow="-15" windowWidth="7680" windowHeight="8115"/>
  </bookViews>
  <sheets>
    <sheet name="IOVR+_Calculator" sheetId="3" r:id="rId1"/>
    <sheet name="Estimated Mobilization Map - US" sheetId="4" r:id="rId2"/>
  </sheets>
  <calcPr calcId="125725"/>
  <customWorkbookViews>
    <customWorkbookView name="Systems Engineering - Personal View" guid="{18471F5C-2F79-4936-B3DB-C19F6D797E07}" mergeInterval="0" personalView="1" maximized="1" windowWidth="1020" windowHeight="566" activeSheetId="1"/>
  </customWorkbookViews>
</workbook>
</file>

<file path=xl/calcChain.xml><?xml version="1.0" encoding="utf-8"?>
<calcChain xmlns="http://schemas.openxmlformats.org/spreadsheetml/2006/main">
  <c r="D28" i="3"/>
  <c r="D30"/>
  <c r="F21"/>
  <c r="F16"/>
</calcChain>
</file>

<file path=xl/sharedStrings.xml><?xml version="1.0" encoding="utf-8"?>
<sst xmlns="http://schemas.openxmlformats.org/spreadsheetml/2006/main" count="26" uniqueCount="26">
  <si>
    <t xml:space="preserve">Number of Strings </t>
  </si>
  <si>
    <t>IOVR+ cost per cell</t>
  </si>
  <si>
    <t>Replacement Battery String Cost</t>
  </si>
  <si>
    <t>Replacement Installation per String</t>
  </si>
  <si>
    <t>ROI*</t>
  </si>
  <si>
    <t>Total System Replacement Cost</t>
  </si>
  <si>
    <t>Critical Power Services</t>
  </si>
  <si>
    <t>800.221.7123</t>
  </si>
  <si>
    <t>info@batteryresearch.com</t>
  </si>
  <si>
    <t>* assumes 9 year typical VLRA battery life</t>
  </si>
  <si>
    <t>Contact us for an estimation based on your battery model and age</t>
  </si>
  <si>
    <t xml:space="preserve">Replacement Freight per String </t>
  </si>
  <si>
    <t># of Cells per String</t>
  </si>
  <si>
    <t>Total</t>
  </si>
  <si>
    <t>Mobilization</t>
  </si>
  <si>
    <t xml:space="preserve">Estimated Additional Months of Service </t>
  </si>
  <si>
    <t>Cost Savings</t>
  </si>
  <si>
    <t>IOVR+ Special Recovery Process ROI and Cost Savings Calculator</t>
  </si>
  <si>
    <t>True replacement costs are essential for accurate roi and cost savings values</t>
  </si>
  <si>
    <t>Contact us to determine cost per cell based on total number of cells</t>
  </si>
  <si>
    <t>accommodation expenses and fuel costs will impact price</t>
  </si>
  <si>
    <t>See Estimated Mobilization Map or contact us for an exact value</t>
  </si>
  <si>
    <r>
      <t>•</t>
    </r>
    <r>
      <rPr>
        <i/>
        <sz val="10"/>
        <rFont val="Tahoma"/>
        <family val="2"/>
      </rPr>
      <t xml:space="preserve">Price ranges are estimates; exact location within a territory, airfare, </t>
    </r>
  </si>
  <si>
    <r>
      <t>•</t>
    </r>
    <r>
      <rPr>
        <i/>
        <sz val="9"/>
        <rFont val="Tahoma"/>
        <family val="2"/>
      </rPr>
      <t xml:space="preserve">No mobilization charge for  IOVR+ on quantities of cells within a defined market </t>
    </r>
  </si>
  <si>
    <t>or geographic area of approx. 20 mile radius between sites</t>
  </si>
  <si>
    <t>4/2018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</si>
</sst>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u/>
      <sz val="10"/>
      <color theme="10"/>
      <name val="Arial"/>
      <family val="2"/>
    </font>
    <font>
      <u/>
      <sz val="10"/>
      <color theme="1"/>
      <name val="Arial"/>
      <family val="2"/>
    </font>
    <font>
      <i/>
      <sz val="9"/>
      <color rgb="FFFF0000"/>
      <name val="Arial"/>
      <family val="2"/>
    </font>
    <font>
      <i/>
      <sz val="9"/>
      <name val="Arial"/>
      <family val="2"/>
    </font>
    <font>
      <i/>
      <sz val="9"/>
      <name val="Tahoma"/>
      <family val="2"/>
    </font>
    <font>
      <i/>
      <sz val="1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164" fontId="0" fillId="2" borderId="0" xfId="0" applyNumberFormat="1" applyFill="1" applyProtection="1">
      <protection hidden="1"/>
    </xf>
    <xf numFmtId="10" fontId="4" fillId="2" borderId="0" xfId="0" applyNumberFormat="1" applyFont="1" applyFill="1" applyAlignment="1" applyProtection="1">
      <alignment horizontal="right"/>
      <protection hidden="1"/>
    </xf>
    <xf numFmtId="0" fontId="0" fillId="3" borderId="0" xfId="0" applyFill="1" applyProtection="1">
      <protection hidden="1"/>
    </xf>
    <xf numFmtId="0" fontId="0" fillId="3" borderId="0" xfId="0" applyFill="1" applyAlignment="1" applyProtection="1">
      <alignment horizontal="right"/>
      <protection hidden="1"/>
    </xf>
    <xf numFmtId="164" fontId="0" fillId="3" borderId="0" xfId="0" applyNumberFormat="1" applyFill="1" applyProtection="1">
      <protection hidden="1"/>
    </xf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right"/>
      <protection hidden="1"/>
    </xf>
    <xf numFmtId="0" fontId="0" fillId="2" borderId="0" xfId="0" applyFill="1" applyAlignment="1" applyProtection="1">
      <alignment horizontal="left"/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3" fillId="3" borderId="0" xfId="0" applyFont="1" applyFill="1" applyProtection="1">
      <protection hidden="1"/>
    </xf>
    <xf numFmtId="0" fontId="0" fillId="3" borderId="0" xfId="0" applyFill="1" applyAlignment="1" applyProtection="1">
      <alignment horizontal="left"/>
      <protection hidden="1"/>
    </xf>
    <xf numFmtId="0" fontId="2" fillId="2" borderId="0" xfId="0" applyFont="1" applyFill="1" applyProtection="1">
      <protection hidden="1"/>
    </xf>
    <xf numFmtId="164" fontId="0" fillId="2" borderId="0" xfId="0" applyNumberFormat="1" applyFill="1" applyBorder="1" applyAlignment="1" applyProtection="1">
      <alignment horizontal="right"/>
      <protection hidden="1"/>
    </xf>
    <xf numFmtId="164" fontId="0" fillId="2" borderId="0" xfId="0" applyNumberFormat="1" applyFill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left" wrapText="1"/>
      <protection hidden="1"/>
    </xf>
    <xf numFmtId="0" fontId="3" fillId="3" borderId="0" xfId="0" applyFont="1" applyFill="1" applyAlignment="1" applyProtection="1">
      <alignment vertical="top"/>
      <protection hidden="1"/>
    </xf>
    <xf numFmtId="0" fontId="4" fillId="2" borderId="0" xfId="0" applyFont="1" applyFill="1" applyAlignment="1" applyProtection="1">
      <alignment horizontal="right"/>
      <protection hidden="1"/>
    </xf>
    <xf numFmtId="164" fontId="1" fillId="2" borderId="0" xfId="0" applyNumberFormat="1" applyFont="1" applyFill="1" applyAlignment="1" applyProtection="1">
      <alignment horizontal="right"/>
      <protection hidden="1"/>
    </xf>
    <xf numFmtId="164" fontId="0" fillId="5" borderId="1" xfId="0" applyNumberFormat="1" applyFill="1" applyBorder="1" applyProtection="1">
      <protection locked="0" hidden="1"/>
    </xf>
    <xf numFmtId="3" fontId="0" fillId="5" borderId="1" xfId="0" applyNumberFormat="1" applyFill="1" applyBorder="1" applyProtection="1">
      <protection locked="0" hidden="1"/>
    </xf>
    <xf numFmtId="164" fontId="0" fillId="5" borderId="1" xfId="0" applyNumberFormat="1" applyFill="1" applyBorder="1" applyAlignment="1" applyProtection="1">
      <alignment horizontal="right"/>
      <protection locked="0" hidden="1"/>
    </xf>
    <xf numFmtId="0" fontId="0" fillId="5" borderId="1" xfId="0" applyFill="1" applyBorder="1" applyAlignment="1" applyProtection="1">
      <alignment horizontal="center" vertical="center"/>
      <protection locked="0" hidden="1"/>
    </xf>
    <xf numFmtId="0" fontId="3" fillId="0" borderId="0" xfId="0" applyFont="1" applyAlignment="1" applyProtection="1">
      <alignment horizontal="left" readingOrder="1"/>
    </xf>
    <xf numFmtId="0" fontId="0" fillId="3" borderId="0" xfId="0" applyFill="1" applyProtection="1"/>
    <xf numFmtId="0" fontId="3" fillId="3" borderId="0" xfId="0" applyFont="1" applyFill="1" applyProtection="1"/>
    <xf numFmtId="0" fontId="7" fillId="3" borderId="0" xfId="0" applyFont="1" applyFill="1" applyProtection="1"/>
    <xf numFmtId="0" fontId="8" fillId="0" borderId="0" xfId="0" applyFont="1" applyAlignment="1" applyProtection="1">
      <alignment horizontal="left" readingOrder="1"/>
    </xf>
    <xf numFmtId="0" fontId="8" fillId="3" borderId="0" xfId="0" applyFont="1" applyFill="1" applyProtection="1"/>
    <xf numFmtId="49" fontId="3" fillId="3" borderId="0" xfId="0" applyNumberFormat="1" applyFont="1" applyFill="1" applyAlignment="1" applyProtection="1">
      <alignment horizontal="left"/>
      <protection hidden="1"/>
    </xf>
    <xf numFmtId="0" fontId="0" fillId="3" borderId="0" xfId="0" applyFill="1" applyAlignment="1" applyProtection="1">
      <alignment horizontal="right"/>
      <protection hidden="1"/>
    </xf>
    <xf numFmtId="0" fontId="4" fillId="3" borderId="0" xfId="0" applyFont="1" applyFill="1" applyAlignment="1" applyProtection="1">
      <alignment horizontal="right" vertical="top"/>
      <protection hidden="1"/>
    </xf>
    <xf numFmtId="0" fontId="2" fillId="3" borderId="0" xfId="0" applyFont="1" applyFill="1" applyAlignment="1" applyProtection="1">
      <alignment horizontal="right"/>
      <protection hidden="1"/>
    </xf>
    <xf numFmtId="0" fontId="6" fillId="3" borderId="0" xfId="1" applyFont="1" applyFill="1" applyAlignment="1" applyProtection="1">
      <alignment horizontal="right"/>
      <protection hidden="1"/>
    </xf>
    <xf numFmtId="0" fontId="1" fillId="6" borderId="0" xfId="0" applyFont="1" applyFill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right"/>
      <protection hidden="1"/>
    </xf>
    <xf numFmtId="0" fontId="0" fillId="5" borderId="2" xfId="0" applyFill="1" applyBorder="1" applyAlignment="1" applyProtection="1">
      <alignment horizontal="right"/>
      <protection locked="0" hidden="1"/>
    </xf>
    <xf numFmtId="164" fontId="0" fillId="4" borderId="1" xfId="0" applyNumberFormat="1" applyFill="1" applyBorder="1" applyProtection="1">
      <protection hidden="1"/>
    </xf>
    <xf numFmtId="10" fontId="1" fillId="4" borderId="1" xfId="0" applyNumberFormat="1" applyFont="1" applyFill="1" applyBorder="1" applyAlignment="1" applyProtection="1">
      <alignment horizontal="right"/>
      <protection hidden="1"/>
    </xf>
    <xf numFmtId="164" fontId="1" fillId="4" borderId="1" xfId="0" applyNumberFormat="1" applyFont="1" applyFill="1" applyBorder="1" applyAlignment="1" applyProtection="1">
      <alignment horizontal="right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28575</xdr:rowOff>
    </xdr:from>
    <xdr:to>
      <xdr:col>2</xdr:col>
      <xdr:colOff>826994</xdr:colOff>
      <xdr:row>5</xdr:row>
      <xdr:rowOff>47625</xdr:rowOff>
    </xdr:to>
    <xdr:pic>
      <xdr:nvPicPr>
        <xdr:cNvPr id="4" name="Picture 3" descr="BatteryResearch_LOGO_150x85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" y="190500"/>
          <a:ext cx="1227044" cy="695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371475</xdr:colOff>
      <xdr:row>29</xdr:row>
      <xdr:rowOff>142875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686675" cy="483870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515519</xdr:colOff>
      <xdr:row>4</xdr:row>
      <xdr:rowOff>123825</xdr:rowOff>
    </xdr:from>
    <xdr:to>
      <xdr:col>20</xdr:col>
      <xdr:colOff>161925</xdr:colOff>
      <xdr:row>12</xdr:row>
      <xdr:rowOff>133350</xdr:rowOff>
    </xdr:to>
    <xdr:pic>
      <xdr:nvPicPr>
        <xdr:cNvPr id="205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30719" y="771525"/>
          <a:ext cx="4523206" cy="1304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atteryresearch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3"/>
  <sheetViews>
    <sheetView tabSelected="1" zoomScaleNormal="100" workbookViewId="0">
      <selection activeCell="J12" sqref="J12"/>
    </sheetView>
  </sheetViews>
  <sheetFormatPr defaultRowHeight="12.75"/>
  <cols>
    <col min="1" max="1" width="4.42578125" style="3" customWidth="1"/>
    <col min="2" max="2" width="5.7109375" style="3" customWidth="1"/>
    <col min="3" max="3" width="20" style="3" customWidth="1"/>
    <col min="4" max="4" width="10.85546875" style="4" customWidth="1"/>
    <col min="5" max="5" width="12.28515625" style="3" customWidth="1"/>
    <col min="6" max="6" width="13.5703125" style="5" customWidth="1"/>
    <col min="7" max="16384" width="9.140625" style="3"/>
  </cols>
  <sheetData>
    <row r="1" spans="2:8" ht="7.5" customHeight="1"/>
    <row r="2" spans="2:8">
      <c r="E2" s="31"/>
      <c r="F2" s="31"/>
      <c r="G2" s="31"/>
    </row>
    <row r="3" spans="2:8" ht="15">
      <c r="E3" s="32" t="s">
        <v>6</v>
      </c>
      <c r="F3" s="32"/>
      <c r="G3" s="32"/>
    </row>
    <row r="4" spans="2:8">
      <c r="E4" s="33" t="s">
        <v>7</v>
      </c>
      <c r="F4" s="33"/>
      <c r="G4" s="33"/>
    </row>
    <row r="5" spans="2:8">
      <c r="E5" s="34" t="s">
        <v>8</v>
      </c>
      <c r="F5" s="34"/>
      <c r="G5" s="34"/>
    </row>
    <row r="7" spans="2:8">
      <c r="B7" s="35" t="s">
        <v>17</v>
      </c>
      <c r="C7" s="35"/>
      <c r="D7" s="35"/>
      <c r="E7" s="35"/>
      <c r="F7" s="35"/>
      <c r="G7" s="35"/>
    </row>
    <row r="9" spans="2:8">
      <c r="B9" s="6"/>
      <c r="C9" s="6"/>
      <c r="D9" s="7"/>
      <c r="E9" s="6"/>
      <c r="F9" s="1"/>
      <c r="G9" s="6"/>
    </row>
    <row r="10" spans="2:8">
      <c r="B10" s="6"/>
      <c r="C10" s="8" t="s">
        <v>2</v>
      </c>
      <c r="D10" s="9"/>
      <c r="E10" s="6"/>
      <c r="F10" s="20">
        <v>17500</v>
      </c>
      <c r="G10" s="6"/>
    </row>
    <row r="11" spans="2:8">
      <c r="B11" s="6"/>
      <c r="C11" s="10" t="s">
        <v>11</v>
      </c>
      <c r="D11" s="9"/>
      <c r="E11" s="6"/>
      <c r="F11" s="20">
        <v>450</v>
      </c>
      <c r="G11" s="6"/>
    </row>
    <row r="12" spans="2:8">
      <c r="B12" s="6"/>
      <c r="C12" s="8"/>
      <c r="D12" s="7"/>
      <c r="E12" s="6"/>
      <c r="F12" s="1"/>
      <c r="G12" s="6"/>
    </row>
    <row r="13" spans="2:8">
      <c r="B13" s="6"/>
      <c r="C13" s="8" t="s">
        <v>3</v>
      </c>
      <c r="D13" s="9"/>
      <c r="E13" s="6"/>
      <c r="F13" s="20">
        <v>1250</v>
      </c>
      <c r="G13" s="6"/>
    </row>
    <row r="14" spans="2:8">
      <c r="B14" s="6"/>
      <c r="C14" s="8" t="s">
        <v>0</v>
      </c>
      <c r="D14" s="7"/>
      <c r="E14" s="6"/>
      <c r="F14" s="21">
        <v>2</v>
      </c>
      <c r="G14" s="6"/>
    </row>
    <row r="15" spans="2:8">
      <c r="B15" s="6"/>
      <c r="C15" s="8"/>
      <c r="D15" s="7"/>
      <c r="E15" s="6"/>
      <c r="F15" s="1"/>
      <c r="G15" s="6"/>
    </row>
    <row r="16" spans="2:8">
      <c r="B16" s="6"/>
      <c r="C16" s="10" t="s">
        <v>5</v>
      </c>
      <c r="D16" s="9"/>
      <c r="E16" s="6"/>
      <c r="F16" s="38">
        <f>F10*F14+F11*F14+F13*F14</f>
        <v>38400</v>
      </c>
      <c r="G16" s="6"/>
      <c r="H16" s="11" t="s">
        <v>18</v>
      </c>
    </row>
    <row r="17" spans="2:8">
      <c r="B17" s="6"/>
      <c r="C17" s="8"/>
      <c r="D17" s="9"/>
      <c r="E17" s="6"/>
      <c r="F17" s="1"/>
      <c r="G17" s="6"/>
    </row>
    <row r="18" spans="2:8">
      <c r="C18" s="12"/>
      <c r="D18" s="3"/>
      <c r="E18" s="5"/>
      <c r="F18" s="3"/>
    </row>
    <row r="19" spans="2:8">
      <c r="B19" s="6"/>
      <c r="C19" s="8"/>
      <c r="D19" s="6"/>
      <c r="E19" s="1"/>
      <c r="F19" s="6"/>
      <c r="G19" s="6"/>
    </row>
    <row r="20" spans="2:8">
      <c r="B20" s="6"/>
      <c r="C20" s="8" t="s">
        <v>12</v>
      </c>
      <c r="D20" s="37">
        <v>24</v>
      </c>
      <c r="E20" s="6"/>
      <c r="F20" s="1"/>
      <c r="G20" s="6"/>
    </row>
    <row r="21" spans="2:8">
      <c r="B21" s="6"/>
      <c r="C21" s="10" t="s">
        <v>1</v>
      </c>
      <c r="D21" s="36">
        <v>125</v>
      </c>
      <c r="E21" s="9" t="s">
        <v>13</v>
      </c>
      <c r="F21" s="38">
        <f>(D21*D20) + D23</f>
        <v>3500</v>
      </c>
      <c r="G21" s="13"/>
      <c r="H21" s="11" t="s">
        <v>19</v>
      </c>
    </row>
    <row r="22" spans="2:8">
      <c r="B22" s="6"/>
      <c r="C22" s="10"/>
      <c r="D22" s="14"/>
      <c r="E22" s="9"/>
      <c r="F22" s="1"/>
      <c r="G22" s="13"/>
      <c r="H22" s="11"/>
    </row>
    <row r="23" spans="2:8">
      <c r="B23" s="6"/>
      <c r="C23" s="10" t="s">
        <v>14</v>
      </c>
      <c r="D23" s="22">
        <v>500</v>
      </c>
      <c r="E23" s="9"/>
      <c r="F23" s="1"/>
      <c r="G23" s="13"/>
      <c r="H23" s="11" t="s">
        <v>21</v>
      </c>
    </row>
    <row r="24" spans="2:8">
      <c r="B24" s="6"/>
      <c r="C24" s="10"/>
      <c r="D24" s="15"/>
      <c r="E24" s="9"/>
      <c r="F24" s="1"/>
      <c r="G24" s="6"/>
    </row>
    <row r="25" spans="2:8" ht="26.25" customHeight="1">
      <c r="B25" s="6"/>
      <c r="C25" s="16" t="s">
        <v>15</v>
      </c>
      <c r="D25" s="23">
        <v>24</v>
      </c>
      <c r="E25" s="6"/>
      <c r="F25" s="1"/>
      <c r="G25" s="6"/>
      <c r="H25" s="17" t="s">
        <v>10</v>
      </c>
    </row>
    <row r="26" spans="2:8">
      <c r="B26" s="6"/>
      <c r="C26" s="6"/>
      <c r="D26" s="7"/>
      <c r="E26" s="6"/>
      <c r="F26" s="1"/>
      <c r="G26" s="6"/>
    </row>
    <row r="27" spans="2:8">
      <c r="B27" s="6"/>
      <c r="C27" s="6"/>
      <c r="D27" s="7"/>
      <c r="E27" s="6"/>
      <c r="F27" s="1"/>
      <c r="G27" s="6"/>
    </row>
    <row r="28" spans="2:8" ht="15">
      <c r="B28" s="6"/>
      <c r="C28" s="18" t="s">
        <v>4</v>
      </c>
      <c r="D28" s="39">
        <f>D30/F21</f>
        <v>1.4380952380952376</v>
      </c>
      <c r="E28" s="6"/>
      <c r="F28" s="6"/>
      <c r="G28" s="6"/>
      <c r="H28" s="11" t="s">
        <v>9</v>
      </c>
    </row>
    <row r="29" spans="2:8" ht="15">
      <c r="B29" s="6"/>
      <c r="C29" s="18"/>
      <c r="D29" s="2"/>
      <c r="E29" s="6"/>
      <c r="F29" s="6"/>
      <c r="G29" s="6"/>
      <c r="H29" s="11"/>
    </row>
    <row r="30" spans="2:8" ht="15">
      <c r="B30" s="6"/>
      <c r="C30" s="18" t="s">
        <v>16</v>
      </c>
      <c r="D30" s="40">
        <f>((F16/108)*D25)-F21</f>
        <v>5033.3333333333321</v>
      </c>
      <c r="E30" s="6"/>
      <c r="F30" s="6"/>
      <c r="G30" s="6"/>
      <c r="H30" s="11"/>
    </row>
    <row r="31" spans="2:8">
      <c r="B31" s="6"/>
      <c r="C31" s="9"/>
      <c r="D31" s="19"/>
      <c r="E31" s="6"/>
      <c r="F31" s="6"/>
      <c r="G31" s="6"/>
    </row>
    <row r="33" spans="1:2">
      <c r="A33" s="30" t="s">
        <v>25</v>
      </c>
      <c r="B33" s="30"/>
    </row>
  </sheetData>
  <mergeCells count="6">
    <mergeCell ref="A33:B33"/>
    <mergeCell ref="E2:G2"/>
    <mergeCell ref="E3:G3"/>
    <mergeCell ref="E4:G4"/>
    <mergeCell ref="E5:G5"/>
    <mergeCell ref="B7:G7"/>
  </mergeCells>
  <hyperlinks>
    <hyperlink ref="E5" r:id="rId1"/>
  </hyperlinks>
  <pageMargins left="0.7" right="0.7" top="0.75" bottom="0.75" header="0.3" footer="0.3"/>
  <pageSetup orientation="portrait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N16:N20"/>
  <sheetViews>
    <sheetView workbookViewId="0">
      <selection activeCell="O22" sqref="O22"/>
    </sheetView>
  </sheetViews>
  <sheetFormatPr defaultRowHeight="12.75"/>
  <cols>
    <col min="1" max="16384" width="9.140625" style="25"/>
  </cols>
  <sheetData>
    <row r="16" spans="14:14">
      <c r="N16" s="24" t="s">
        <v>22</v>
      </c>
    </row>
    <row r="17" spans="14:14">
      <c r="N17" s="26" t="s">
        <v>20</v>
      </c>
    </row>
    <row r="18" spans="14:14">
      <c r="N18" s="27"/>
    </row>
    <row r="19" spans="14:14">
      <c r="N19" s="28" t="s">
        <v>23</v>
      </c>
    </row>
    <row r="20" spans="14:14">
      <c r="N20" s="29" t="s">
        <v>24</v>
      </c>
    </row>
  </sheetData>
  <sheetProtection password="C679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IOVR+_Calculator</vt:lpstr>
      <vt:lpstr>Estimated Mobilization Map - US</vt:lpstr>
    </vt:vector>
  </TitlesOfParts>
  <Company>Battery Research &amp; Testing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Dollar Savings IOVR Calculator</dc:title>
  <dc:creator>Peter DeMar</dc:creator>
  <cp:lastModifiedBy>Edward</cp:lastModifiedBy>
  <cp:lastPrinted>2003-09-11T14:11:21Z</cp:lastPrinted>
  <dcterms:created xsi:type="dcterms:W3CDTF">2003-03-19T13:02:52Z</dcterms:created>
  <dcterms:modified xsi:type="dcterms:W3CDTF">2018-04-10T14:55:21Z</dcterms:modified>
</cp:coreProperties>
</file>